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070" activeTab="0"/>
  </bookViews>
  <sheets>
    <sheet name="FEBRERO " sheetId="1" r:id="rId1"/>
  </sheets>
  <definedNames/>
  <calcPr fullCalcOnLoad="1"/>
</workbook>
</file>

<file path=xl/sharedStrings.xml><?xml version="1.0" encoding="utf-8"?>
<sst xmlns="http://schemas.openxmlformats.org/spreadsheetml/2006/main" count="44" uniqueCount="24">
  <si>
    <t xml:space="preserve">OLGA IDALIA LARA GARCIA </t>
  </si>
  <si>
    <t xml:space="preserve">NOMBRE </t>
  </si>
  <si>
    <t>SUELDO QUINCENAL</t>
  </si>
  <si>
    <t xml:space="preserve">DED. ISPT </t>
  </si>
  <si>
    <r>
      <rPr>
        <b/>
        <u val="single"/>
        <sz val="12"/>
        <rFont val="Calibri"/>
        <family val="2"/>
      </rPr>
      <t>ÁREA RESPONSABLE</t>
    </r>
    <r>
      <rPr>
        <b/>
        <sz val="13"/>
        <rFont val="Calibri"/>
        <family val="2"/>
      </rPr>
      <t>:</t>
    </r>
    <r>
      <rPr>
        <b/>
        <sz val="12"/>
        <rFont val="Calibri"/>
        <family val="2"/>
      </rPr>
      <t xml:space="preserve"> COORDINACIÓN DE GESTIÓN DE RECURSOS Y ADMINISTRACIÓN</t>
    </r>
  </si>
  <si>
    <t xml:space="preserve">ABRAHAM MERLA RODRIGUEZ </t>
  </si>
  <si>
    <t xml:space="preserve">ADRIAN EUGENIO LOZANO TREVIÑO </t>
  </si>
  <si>
    <t xml:space="preserve">CRHISTIAN JAIR RODRIGUEZ AGUILAR </t>
  </si>
  <si>
    <t xml:space="preserve">LIC. INDIRA KEMPIS MARTINEZ </t>
  </si>
  <si>
    <t xml:space="preserve">                                 INSTITUTO MUNICIPAL DE PLANEACIÓN URBANA Y CONVIVENCIA DE                                                            MONTERREY, NUEVO LEÓN</t>
  </si>
  <si>
    <t xml:space="preserve">SUELDO BRUTO  MENSUAL </t>
  </si>
  <si>
    <t xml:space="preserve">S. DIARIO </t>
  </si>
  <si>
    <t xml:space="preserve">TOTAL PERCEPCIONES </t>
  </si>
  <si>
    <t xml:space="preserve">TOTAL DEDUCCIONES </t>
  </si>
  <si>
    <t xml:space="preserve">NETO A PAGAR  QUINCENAL </t>
  </si>
  <si>
    <t xml:space="preserve">LUZ CONSUELO CASTILLO PEREZ </t>
  </si>
  <si>
    <t xml:space="preserve">JACINTO AGUILAR </t>
  </si>
  <si>
    <t xml:space="preserve">MARTHA MONTEMAYOR </t>
  </si>
  <si>
    <t xml:space="preserve">MARLENNE GONZALEZ MENDOZA </t>
  </si>
  <si>
    <t>MICHELLE PADRON CORTES</t>
  </si>
  <si>
    <t xml:space="preserve">ALEJANDRO MARTINEZ LEAL </t>
  </si>
  <si>
    <t xml:space="preserve">LUIS ALBERTO VAQUERA DE LOS SANTOS </t>
  </si>
  <si>
    <t>NÓMINA DEL 01 AL 15 DE FEBRERO DEL 2016</t>
  </si>
  <si>
    <t>NÓMINA DEL 16 AL 29 DE FEBRERO DEL 2016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</si>
</sst>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_-* #,##0.000_-;\-* #,##0.000_-;_-* &quot;-&quot;??_-;_-@_-"/>
    <numFmt numFmtId="167" formatCode="_-* #,##0.0000_-;\-* #,##0.0000_-;_-* &quot;-&quot;??_-;_-@_-"/>
    <numFmt numFmtId="168" formatCode="_-* #,##0.00000_-;\-* #,##0.00000_-;_-* &quot;-&quot;??_-;_-@_-"/>
    <numFmt numFmtId="169" formatCode="0.000000"/>
    <numFmt numFmtId="170" formatCode="0.00000"/>
    <numFmt numFmtId="171" formatCode="0.0000"/>
    <numFmt numFmtId="172" formatCode="0.000"/>
    <numFmt numFmtId="173" formatCode="0.000%"/>
    <numFmt numFmtId="174" formatCode="0.0000%"/>
    <numFmt numFmtId="175" formatCode="_-* #,##0.000_-;\-* #,##0.000_-;_-* &quot;-&quot;???_-;_-@_-"/>
    <numFmt numFmtId="176" formatCode="_-* #,##0.000000_-;\-* #,##0.000000_-;_-* &quot;-&quot;??_-;_-@_-"/>
    <numFmt numFmtId="177" formatCode="_-* #,##0.0000000_-;\-* #,##0.0000000_-;_-* &quot;-&quot;??_-;_-@_-"/>
    <numFmt numFmtId="178" formatCode="_-* #,##0.00000000_-;\-* #,##0.00000000_-;_-* &quot;-&quot;??_-;_-@_-"/>
    <numFmt numFmtId="179" formatCode="_-* #,##0.000000000_-;\-* #,##0.000000000_-;_-* &quot;-&quot;??_-;_-@_-"/>
    <numFmt numFmtId="180" formatCode="_-* #,##0.0000000000_-;\-* #,##0.0000000000_-;_-* &quot;-&quot;??_-;_-@_-"/>
    <numFmt numFmtId="181" formatCode="_-* #,##0.00000000000_-;\-* #,##0.00000000000_-;_-* &quot;-&quot;??_-;_-@_-"/>
    <numFmt numFmtId="182" formatCode="_-* #,##0.000000000000_-;\-* #,##0.000000000000_-;_-* &quot;-&quot;??_-;_-@_-"/>
    <numFmt numFmtId="183" formatCode="_-* #,##0.0000000000000_-;\-* #,##0.00000000000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5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9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/>
    </xf>
    <xf numFmtId="43" fontId="46" fillId="0" borderId="10" xfId="47" applyFont="1" applyBorder="1" applyAlignment="1">
      <alignment/>
    </xf>
    <xf numFmtId="43" fontId="46" fillId="0" borderId="10" xfId="0" applyNumberFormat="1" applyFont="1" applyBorder="1" applyAlignment="1">
      <alignment/>
    </xf>
    <xf numFmtId="43" fontId="46" fillId="0" borderId="11" xfId="47" applyFont="1" applyBorder="1" applyAlignment="1">
      <alignment/>
    </xf>
    <xf numFmtId="0" fontId="46" fillId="0" borderId="12" xfId="0" applyFont="1" applyFill="1" applyBorder="1" applyAlignment="1">
      <alignment/>
    </xf>
    <xf numFmtId="43" fontId="46" fillId="0" borderId="12" xfId="47" applyFont="1" applyFill="1" applyBorder="1" applyAlignment="1">
      <alignment/>
    </xf>
    <xf numFmtId="43" fontId="46" fillId="0" borderId="13" xfId="47" applyFont="1" applyFill="1" applyBorder="1" applyAlignment="1">
      <alignment/>
    </xf>
    <xf numFmtId="43" fontId="46" fillId="0" borderId="12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Fill="1" applyAlignment="1">
      <alignment/>
    </xf>
    <xf numFmtId="43" fontId="46" fillId="0" borderId="14" xfId="0" applyNumberFormat="1" applyFont="1" applyBorder="1" applyAlignment="1">
      <alignment/>
    </xf>
    <xf numFmtId="0" fontId="4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0</xdr:row>
      <xdr:rowOff>47625</xdr:rowOff>
    </xdr:from>
    <xdr:to>
      <xdr:col>8</xdr:col>
      <xdr:colOff>85725</xdr:colOff>
      <xdr:row>5</xdr:row>
      <xdr:rowOff>171450</xdr:rowOff>
    </xdr:to>
    <xdr:pic>
      <xdr:nvPicPr>
        <xdr:cNvPr id="1" name="2 Imagen" descr="IMPLAN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47625"/>
          <a:ext cx="12573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0</xdr:col>
      <xdr:colOff>1095375</xdr:colOff>
      <xdr:row>5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525"/>
          <a:ext cx="962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D7" sqref="D7"/>
    </sheetView>
  </sheetViews>
  <sheetFormatPr defaultColWidth="11.421875" defaultRowHeight="15"/>
  <cols>
    <col min="1" max="1" width="39.57421875" style="0" customWidth="1"/>
    <col min="2" max="2" width="13.28125" style="0" customWidth="1"/>
    <col min="3" max="3" width="11.00390625" style="0" customWidth="1"/>
    <col min="4" max="4" width="12.28125" style="0" customWidth="1"/>
    <col min="5" max="5" width="14.8515625" style="0" customWidth="1"/>
    <col min="7" max="7" width="12.57421875" style="0" customWidth="1"/>
    <col min="8" max="8" width="14.421875" style="0" customWidth="1"/>
  </cols>
  <sheetData>
    <row r="1" spans="1:8" ht="18.75" customHeight="1">
      <c r="A1" s="19" t="s">
        <v>9</v>
      </c>
      <c r="B1" s="19"/>
      <c r="C1" s="19"/>
      <c r="D1" s="19"/>
      <c r="E1" s="19"/>
      <c r="F1" s="19"/>
      <c r="G1" s="19"/>
      <c r="H1" s="19"/>
    </row>
    <row r="2" spans="1:8" ht="18.75" customHeight="1">
      <c r="A2" s="19"/>
      <c r="B2" s="19"/>
      <c r="C2" s="19"/>
      <c r="D2" s="19"/>
      <c r="E2" s="19"/>
      <c r="F2" s="19"/>
      <c r="G2" s="19"/>
      <c r="H2" s="19"/>
    </row>
    <row r="3" spans="1:7" ht="18.75">
      <c r="A3" s="4"/>
      <c r="B3" s="3"/>
      <c r="C3" s="3"/>
      <c r="D3" s="3"/>
      <c r="E3" s="3"/>
      <c r="F3" s="3"/>
      <c r="G3" s="3"/>
    </row>
    <row r="4" spans="1:7" ht="18.75">
      <c r="A4" s="2"/>
      <c r="B4" s="3"/>
      <c r="C4" s="3"/>
      <c r="D4" s="3"/>
      <c r="E4" s="3"/>
      <c r="F4" s="3"/>
      <c r="G4" s="3"/>
    </row>
    <row r="5" spans="1:8" ht="15.75" customHeight="1">
      <c r="A5" s="20" t="s">
        <v>4</v>
      </c>
      <c r="B5" s="20"/>
      <c r="C5" s="20"/>
      <c r="D5" s="20"/>
      <c r="E5" s="20"/>
      <c r="F5" s="20"/>
      <c r="G5" s="20"/>
      <c r="H5" s="20"/>
    </row>
    <row r="6" spans="1:8" ht="15">
      <c r="A6" s="21"/>
      <c r="B6" s="21"/>
      <c r="C6" s="21"/>
      <c r="D6" s="21"/>
      <c r="E6" s="21"/>
      <c r="F6" s="21"/>
      <c r="G6" s="21"/>
      <c r="H6" s="21"/>
    </row>
    <row r="8" ht="15.75" thickBot="1">
      <c r="A8" s="1" t="s">
        <v>22</v>
      </c>
    </row>
    <row r="9" spans="1:8" ht="39.75" thickBot="1">
      <c r="A9" s="5" t="s">
        <v>1</v>
      </c>
      <c r="B9" s="5" t="s">
        <v>10</v>
      </c>
      <c r="C9" s="5" t="s">
        <v>11</v>
      </c>
      <c r="D9" s="6" t="s">
        <v>2</v>
      </c>
      <c r="E9" s="5" t="s">
        <v>12</v>
      </c>
      <c r="F9" s="5" t="s">
        <v>3</v>
      </c>
      <c r="G9" s="7" t="s">
        <v>13</v>
      </c>
      <c r="H9" s="7" t="s">
        <v>14</v>
      </c>
    </row>
    <row r="10" spans="1:8" ht="15.75" thickBot="1">
      <c r="A10" s="8"/>
      <c r="B10" s="9"/>
      <c r="C10" s="9"/>
      <c r="D10" s="9"/>
      <c r="E10" s="10"/>
      <c r="F10" s="10"/>
      <c r="G10" s="10"/>
      <c r="H10" s="10"/>
    </row>
    <row r="11" spans="1:8" ht="15.75" thickBot="1">
      <c r="A11" s="8" t="s">
        <v>0</v>
      </c>
      <c r="B11" s="9">
        <v>36769.74</v>
      </c>
      <c r="C11" s="9">
        <f aca="true" t="shared" si="0" ref="C11:C22">B11/30</f>
        <v>1225.658</v>
      </c>
      <c r="D11" s="9">
        <f aca="true" t="shared" si="1" ref="D11:D22">C11*15</f>
        <v>18384.87</v>
      </c>
      <c r="E11" s="10">
        <f aca="true" t="shared" si="2" ref="E11:E21">D11</f>
        <v>18384.87</v>
      </c>
      <c r="F11" s="10">
        <v>3700.14</v>
      </c>
      <c r="G11" s="10">
        <f aca="true" t="shared" si="3" ref="G11:G22">F11</f>
        <v>3700.14</v>
      </c>
      <c r="H11" s="10">
        <f aca="true" t="shared" si="4" ref="H11:H22">E11-G11</f>
        <v>14684.73</v>
      </c>
    </row>
    <row r="12" spans="1:8" ht="15.75" thickBot="1">
      <c r="A12" s="8" t="s">
        <v>15</v>
      </c>
      <c r="B12" s="9">
        <v>36769.74</v>
      </c>
      <c r="C12" s="9">
        <f t="shared" si="0"/>
        <v>1225.658</v>
      </c>
      <c r="D12" s="9">
        <f t="shared" si="1"/>
        <v>18384.87</v>
      </c>
      <c r="E12" s="10">
        <f t="shared" si="2"/>
        <v>18384.87</v>
      </c>
      <c r="F12" s="10">
        <v>3700.14</v>
      </c>
      <c r="G12" s="10">
        <f t="shared" si="3"/>
        <v>3700.14</v>
      </c>
      <c r="H12" s="10">
        <f t="shared" si="4"/>
        <v>14684.73</v>
      </c>
    </row>
    <row r="13" spans="1:8" ht="15.75" thickBot="1">
      <c r="A13" s="8" t="s">
        <v>5</v>
      </c>
      <c r="B13" s="9">
        <v>20000</v>
      </c>
      <c r="C13" s="9">
        <f t="shared" si="0"/>
        <v>666.6666666666666</v>
      </c>
      <c r="D13" s="9">
        <f t="shared" si="1"/>
        <v>10000</v>
      </c>
      <c r="E13" s="10">
        <f t="shared" si="2"/>
        <v>10000</v>
      </c>
      <c r="F13" s="10">
        <v>1588.81</v>
      </c>
      <c r="G13" s="10">
        <f t="shared" si="3"/>
        <v>1588.81</v>
      </c>
      <c r="H13" s="10">
        <f t="shared" si="4"/>
        <v>8411.19</v>
      </c>
    </row>
    <row r="14" spans="1:8" ht="15.75" thickBot="1">
      <c r="A14" s="8" t="s">
        <v>16</v>
      </c>
      <c r="B14" s="9">
        <v>8838.96</v>
      </c>
      <c r="C14" s="9">
        <f t="shared" si="0"/>
        <v>294.63199999999995</v>
      </c>
      <c r="D14" s="9">
        <f t="shared" si="1"/>
        <v>4419.48</v>
      </c>
      <c r="E14" s="10">
        <f>D14</f>
        <v>4419.48</v>
      </c>
      <c r="F14" s="10">
        <v>419.48</v>
      </c>
      <c r="G14" s="10">
        <f>F14</f>
        <v>419.48</v>
      </c>
      <c r="H14" s="10">
        <f t="shared" si="4"/>
        <v>3999.9999999999995</v>
      </c>
    </row>
    <row r="15" spans="1:8" ht="15.75" thickBot="1">
      <c r="A15" s="8" t="s">
        <v>17</v>
      </c>
      <c r="B15" s="9">
        <f>12070.23*2</f>
        <v>24140.46</v>
      </c>
      <c r="C15" s="9">
        <f t="shared" si="0"/>
        <v>804.682</v>
      </c>
      <c r="D15" s="9">
        <f t="shared" si="1"/>
        <v>12070.23</v>
      </c>
      <c r="E15" s="10">
        <f t="shared" si="2"/>
        <v>12070.23</v>
      </c>
      <c r="F15" s="10">
        <v>2070.23</v>
      </c>
      <c r="G15" s="10">
        <f t="shared" si="3"/>
        <v>2070.23</v>
      </c>
      <c r="H15" s="10">
        <f t="shared" si="4"/>
        <v>10000</v>
      </c>
    </row>
    <row r="16" spans="1:8" ht="15.75" thickBot="1">
      <c r="A16" s="8" t="s">
        <v>8</v>
      </c>
      <c r="B16" s="9">
        <v>36769.74</v>
      </c>
      <c r="C16" s="9">
        <f t="shared" si="0"/>
        <v>1225.658</v>
      </c>
      <c r="D16" s="11">
        <f t="shared" si="1"/>
        <v>18384.87</v>
      </c>
      <c r="E16" s="10">
        <f t="shared" si="2"/>
        <v>18384.87</v>
      </c>
      <c r="F16" s="10">
        <v>3700.14</v>
      </c>
      <c r="G16" s="10">
        <f t="shared" si="3"/>
        <v>3700.14</v>
      </c>
      <c r="H16" s="10">
        <f t="shared" si="4"/>
        <v>14684.73</v>
      </c>
    </row>
    <row r="17" spans="1:8" ht="15.75" thickBot="1">
      <c r="A17" s="12" t="s">
        <v>18</v>
      </c>
      <c r="B17" s="13">
        <v>25000</v>
      </c>
      <c r="C17" s="13">
        <f t="shared" si="0"/>
        <v>833.3333333333334</v>
      </c>
      <c r="D17" s="14">
        <f t="shared" si="1"/>
        <v>12500</v>
      </c>
      <c r="E17" s="15">
        <f t="shared" si="2"/>
        <v>12500</v>
      </c>
      <c r="F17" s="15">
        <v>2171.31</v>
      </c>
      <c r="G17" s="15">
        <f t="shared" si="3"/>
        <v>2171.31</v>
      </c>
      <c r="H17" s="15">
        <f t="shared" si="4"/>
        <v>10328.69</v>
      </c>
    </row>
    <row r="18" spans="1:8" ht="15.75" thickBot="1">
      <c r="A18" s="8" t="s">
        <v>19</v>
      </c>
      <c r="B18" s="9">
        <v>8838.96</v>
      </c>
      <c r="C18" s="9">
        <f t="shared" si="0"/>
        <v>294.63199999999995</v>
      </c>
      <c r="D18" s="9">
        <f t="shared" si="1"/>
        <v>4419.48</v>
      </c>
      <c r="E18" s="10">
        <f t="shared" si="2"/>
        <v>4419.48</v>
      </c>
      <c r="F18" s="9">
        <v>419.48</v>
      </c>
      <c r="G18" s="10">
        <f t="shared" si="3"/>
        <v>419.48</v>
      </c>
      <c r="H18" s="9">
        <f t="shared" si="4"/>
        <v>3999.9999999999995</v>
      </c>
    </row>
    <row r="19" spans="1:8" ht="15.75" thickBot="1">
      <c r="A19" s="16" t="s">
        <v>7</v>
      </c>
      <c r="B19" s="9">
        <v>8838.96</v>
      </c>
      <c r="C19" s="9">
        <f t="shared" si="0"/>
        <v>294.63199999999995</v>
      </c>
      <c r="D19" s="9">
        <f t="shared" si="1"/>
        <v>4419.48</v>
      </c>
      <c r="E19" s="10">
        <f t="shared" si="2"/>
        <v>4419.48</v>
      </c>
      <c r="F19" s="9">
        <v>419.48</v>
      </c>
      <c r="G19" s="10">
        <f t="shared" si="3"/>
        <v>419.48</v>
      </c>
      <c r="H19" s="9">
        <f t="shared" si="4"/>
        <v>3999.9999999999995</v>
      </c>
    </row>
    <row r="20" spans="1:8" ht="15.75" thickBot="1">
      <c r="A20" s="16" t="s">
        <v>6</v>
      </c>
      <c r="B20" s="9">
        <v>15000</v>
      </c>
      <c r="C20" s="9">
        <f t="shared" si="0"/>
        <v>500</v>
      </c>
      <c r="D20" s="9">
        <f t="shared" si="1"/>
        <v>7500</v>
      </c>
      <c r="E20" s="10">
        <f t="shared" si="2"/>
        <v>7500</v>
      </c>
      <c r="F20" s="9">
        <v>1054.81</v>
      </c>
      <c r="G20" s="10">
        <f t="shared" si="3"/>
        <v>1054.81</v>
      </c>
      <c r="H20" s="9">
        <f t="shared" si="4"/>
        <v>6445.1900000000005</v>
      </c>
    </row>
    <row r="21" spans="1:8" ht="15.75" thickBot="1">
      <c r="A21" s="16" t="s">
        <v>20</v>
      </c>
      <c r="B21" s="9">
        <f>12070.23*2</f>
        <v>24140.46</v>
      </c>
      <c r="C21" s="9">
        <f t="shared" si="0"/>
        <v>804.682</v>
      </c>
      <c r="D21" s="9">
        <f t="shared" si="1"/>
        <v>12070.23</v>
      </c>
      <c r="E21" s="10">
        <f t="shared" si="2"/>
        <v>12070.23</v>
      </c>
      <c r="F21" s="10">
        <v>2070.23</v>
      </c>
      <c r="G21" s="10">
        <f t="shared" si="3"/>
        <v>2070.23</v>
      </c>
      <c r="H21" s="9">
        <f t="shared" si="4"/>
        <v>10000</v>
      </c>
    </row>
    <row r="22" spans="1:8" ht="15.75" thickBot="1">
      <c r="A22" s="16" t="s">
        <v>21</v>
      </c>
      <c r="B22" s="9">
        <v>40000</v>
      </c>
      <c r="C22" s="9">
        <f t="shared" si="0"/>
        <v>1333.3333333333333</v>
      </c>
      <c r="D22" s="9">
        <f t="shared" si="1"/>
        <v>20000</v>
      </c>
      <c r="E22" s="9">
        <f>D22</f>
        <v>20000</v>
      </c>
      <c r="F22" s="9">
        <v>4184.65</v>
      </c>
      <c r="G22" s="10">
        <f t="shared" si="3"/>
        <v>4184.65</v>
      </c>
      <c r="H22" s="9">
        <f t="shared" si="4"/>
        <v>15815.35</v>
      </c>
    </row>
    <row r="23" spans="1:8" ht="15.75" thickBot="1">
      <c r="A23" s="17"/>
      <c r="B23" s="18">
        <f aca="true" t="shared" si="5" ref="B23:H23">SUM(B10:B22)</f>
        <v>285107.01999999996</v>
      </c>
      <c r="C23" s="18">
        <f t="shared" si="5"/>
        <v>9503.567333333332</v>
      </c>
      <c r="D23" s="18">
        <f t="shared" si="5"/>
        <v>142553.50999999998</v>
      </c>
      <c r="E23" s="18">
        <f t="shared" si="5"/>
        <v>142553.50999999998</v>
      </c>
      <c r="F23" s="18">
        <f t="shared" si="5"/>
        <v>25498.9</v>
      </c>
      <c r="G23" s="18">
        <f t="shared" si="5"/>
        <v>25498.9</v>
      </c>
      <c r="H23" s="18">
        <f t="shared" si="5"/>
        <v>117054.61000000002</v>
      </c>
    </row>
    <row r="24" ht="15.75" thickTop="1"/>
    <row r="26" ht="15.75" thickBot="1">
      <c r="A26" s="1" t="s">
        <v>23</v>
      </c>
    </row>
    <row r="27" spans="1:8" ht="39.75" thickBot="1">
      <c r="A27" s="5" t="s">
        <v>1</v>
      </c>
      <c r="B27" s="5" t="s">
        <v>10</v>
      </c>
      <c r="C27" s="5" t="s">
        <v>11</v>
      </c>
      <c r="D27" s="6" t="s">
        <v>2</v>
      </c>
      <c r="E27" s="5" t="s">
        <v>12</v>
      </c>
      <c r="F27" s="5" t="s">
        <v>3</v>
      </c>
      <c r="G27" s="7" t="s">
        <v>13</v>
      </c>
      <c r="H27" s="7" t="s">
        <v>14</v>
      </c>
    </row>
    <row r="28" spans="1:8" ht="15.75" thickBot="1">
      <c r="A28" s="8"/>
      <c r="B28" s="9"/>
      <c r="C28" s="9"/>
      <c r="D28" s="9"/>
      <c r="E28" s="10"/>
      <c r="F28" s="10"/>
      <c r="G28" s="10"/>
      <c r="H28" s="10"/>
    </row>
    <row r="29" spans="1:8" ht="15.75" thickBot="1">
      <c r="A29" s="8" t="s">
        <v>0</v>
      </c>
      <c r="B29" s="9">
        <v>36769.74</v>
      </c>
      <c r="C29" s="9">
        <f aca="true" t="shared" si="6" ref="C29:C40">B29/30</f>
        <v>1225.658</v>
      </c>
      <c r="D29" s="9">
        <f aca="true" t="shared" si="7" ref="D29:D40">C29*15</f>
        <v>18384.87</v>
      </c>
      <c r="E29" s="10">
        <f>D29</f>
        <v>18384.87</v>
      </c>
      <c r="F29" s="10">
        <v>3700.14</v>
      </c>
      <c r="G29" s="10">
        <f>F29</f>
        <v>3700.14</v>
      </c>
      <c r="H29" s="10">
        <f aca="true" t="shared" si="8" ref="H29:H40">E29-G29</f>
        <v>14684.73</v>
      </c>
    </row>
    <row r="30" spans="1:8" ht="15.75" thickBot="1">
      <c r="A30" s="8" t="s">
        <v>15</v>
      </c>
      <c r="B30" s="9">
        <v>36769.74</v>
      </c>
      <c r="C30" s="9">
        <f t="shared" si="6"/>
        <v>1225.658</v>
      </c>
      <c r="D30" s="9">
        <f t="shared" si="7"/>
        <v>18384.87</v>
      </c>
      <c r="E30" s="10">
        <f>D30</f>
        <v>18384.87</v>
      </c>
      <c r="F30" s="10">
        <v>3700.14</v>
      </c>
      <c r="G30" s="10">
        <f>F30</f>
        <v>3700.14</v>
      </c>
      <c r="H30" s="10">
        <f t="shared" si="8"/>
        <v>14684.73</v>
      </c>
    </row>
    <row r="31" spans="1:8" ht="15.75" thickBot="1">
      <c r="A31" s="8" t="s">
        <v>5</v>
      </c>
      <c r="B31" s="9">
        <v>20000</v>
      </c>
      <c r="C31" s="9">
        <f t="shared" si="6"/>
        <v>666.6666666666666</v>
      </c>
      <c r="D31" s="9">
        <f t="shared" si="7"/>
        <v>10000</v>
      </c>
      <c r="E31" s="10">
        <f>D31</f>
        <v>10000</v>
      </c>
      <c r="F31" s="10">
        <v>1588.81</v>
      </c>
      <c r="G31" s="10">
        <f>F31</f>
        <v>1588.81</v>
      </c>
      <c r="H31" s="10">
        <f t="shared" si="8"/>
        <v>8411.19</v>
      </c>
    </row>
    <row r="32" spans="1:8" ht="15.75" thickBot="1">
      <c r="A32" s="8" t="s">
        <v>16</v>
      </c>
      <c r="B32" s="9">
        <v>8838.96</v>
      </c>
      <c r="C32" s="9">
        <f t="shared" si="6"/>
        <v>294.63199999999995</v>
      </c>
      <c r="D32" s="9">
        <f t="shared" si="7"/>
        <v>4419.48</v>
      </c>
      <c r="E32" s="10">
        <f>D32</f>
        <v>4419.48</v>
      </c>
      <c r="F32" s="10">
        <v>419.48</v>
      </c>
      <c r="G32" s="10">
        <f>F32</f>
        <v>419.48</v>
      </c>
      <c r="H32" s="10">
        <f t="shared" si="8"/>
        <v>3999.9999999999995</v>
      </c>
    </row>
    <row r="33" spans="1:8" ht="15.75" thickBot="1">
      <c r="A33" s="8" t="s">
        <v>17</v>
      </c>
      <c r="B33" s="9">
        <f>12070.23*2</f>
        <v>24140.46</v>
      </c>
      <c r="C33" s="9">
        <f t="shared" si="6"/>
        <v>804.682</v>
      </c>
      <c r="D33" s="9">
        <f t="shared" si="7"/>
        <v>12070.23</v>
      </c>
      <c r="E33" s="10">
        <f aca="true" t="shared" si="9" ref="E33:E39">D33</f>
        <v>12070.23</v>
      </c>
      <c r="F33" s="10">
        <v>2070.23</v>
      </c>
      <c r="G33" s="10">
        <f aca="true" t="shared" si="10" ref="G33:G40">F33</f>
        <v>2070.23</v>
      </c>
      <c r="H33" s="10">
        <f t="shared" si="8"/>
        <v>10000</v>
      </c>
    </row>
    <row r="34" spans="1:8" ht="15.75" thickBot="1">
      <c r="A34" s="8" t="s">
        <v>8</v>
      </c>
      <c r="B34" s="9">
        <v>36769.74</v>
      </c>
      <c r="C34" s="9">
        <f t="shared" si="6"/>
        <v>1225.658</v>
      </c>
      <c r="D34" s="11">
        <f t="shared" si="7"/>
        <v>18384.87</v>
      </c>
      <c r="E34" s="10">
        <f t="shared" si="9"/>
        <v>18384.87</v>
      </c>
      <c r="F34" s="10">
        <v>3700.14</v>
      </c>
      <c r="G34" s="10">
        <f t="shared" si="10"/>
        <v>3700.14</v>
      </c>
      <c r="H34" s="10">
        <f t="shared" si="8"/>
        <v>14684.73</v>
      </c>
    </row>
    <row r="35" spans="1:8" ht="15.75" thickBot="1">
      <c r="A35" s="12" t="s">
        <v>18</v>
      </c>
      <c r="B35" s="13">
        <v>25000</v>
      </c>
      <c r="C35" s="13">
        <f t="shared" si="6"/>
        <v>833.3333333333334</v>
      </c>
      <c r="D35" s="14">
        <f t="shared" si="7"/>
        <v>12500</v>
      </c>
      <c r="E35" s="15">
        <f t="shared" si="9"/>
        <v>12500</v>
      </c>
      <c r="F35" s="15">
        <v>2171.31</v>
      </c>
      <c r="G35" s="15">
        <f t="shared" si="10"/>
        <v>2171.31</v>
      </c>
      <c r="H35" s="15">
        <f t="shared" si="8"/>
        <v>10328.69</v>
      </c>
    </row>
    <row r="36" spans="1:8" ht="15.75" thickBot="1">
      <c r="A36" s="8" t="s">
        <v>19</v>
      </c>
      <c r="B36" s="9">
        <v>8838.96</v>
      </c>
      <c r="C36" s="9">
        <f t="shared" si="6"/>
        <v>294.63199999999995</v>
      </c>
      <c r="D36" s="9">
        <f t="shared" si="7"/>
        <v>4419.48</v>
      </c>
      <c r="E36" s="10">
        <f t="shared" si="9"/>
        <v>4419.48</v>
      </c>
      <c r="F36" s="9">
        <v>419.48</v>
      </c>
      <c r="G36" s="10">
        <f t="shared" si="10"/>
        <v>419.48</v>
      </c>
      <c r="H36" s="9">
        <f t="shared" si="8"/>
        <v>3999.9999999999995</v>
      </c>
    </row>
    <row r="37" spans="1:8" ht="15.75" thickBot="1">
      <c r="A37" s="16" t="s">
        <v>7</v>
      </c>
      <c r="B37" s="9">
        <v>8838.96</v>
      </c>
      <c r="C37" s="9">
        <f t="shared" si="6"/>
        <v>294.63199999999995</v>
      </c>
      <c r="D37" s="9">
        <f t="shared" si="7"/>
        <v>4419.48</v>
      </c>
      <c r="E37" s="10">
        <f t="shared" si="9"/>
        <v>4419.48</v>
      </c>
      <c r="F37" s="9">
        <v>419.48</v>
      </c>
      <c r="G37" s="10">
        <f t="shared" si="10"/>
        <v>419.48</v>
      </c>
      <c r="H37" s="9">
        <f t="shared" si="8"/>
        <v>3999.9999999999995</v>
      </c>
    </row>
    <row r="38" spans="1:8" ht="15.75" thickBot="1">
      <c r="A38" s="16" t="s">
        <v>6</v>
      </c>
      <c r="B38" s="9">
        <v>15000</v>
      </c>
      <c r="C38" s="9">
        <f t="shared" si="6"/>
        <v>500</v>
      </c>
      <c r="D38" s="9">
        <f t="shared" si="7"/>
        <v>7500</v>
      </c>
      <c r="E38" s="10">
        <f t="shared" si="9"/>
        <v>7500</v>
      </c>
      <c r="F38" s="9">
        <v>1054.81</v>
      </c>
      <c r="G38" s="10">
        <f t="shared" si="10"/>
        <v>1054.81</v>
      </c>
      <c r="H38" s="9">
        <f t="shared" si="8"/>
        <v>6445.1900000000005</v>
      </c>
    </row>
    <row r="39" spans="1:8" ht="15.75" thickBot="1">
      <c r="A39" s="16" t="s">
        <v>20</v>
      </c>
      <c r="B39" s="9">
        <f>12070.23*2</f>
        <v>24140.46</v>
      </c>
      <c r="C39" s="9">
        <f t="shared" si="6"/>
        <v>804.682</v>
      </c>
      <c r="D39" s="9">
        <f t="shared" si="7"/>
        <v>12070.23</v>
      </c>
      <c r="E39" s="10">
        <f t="shared" si="9"/>
        <v>12070.23</v>
      </c>
      <c r="F39" s="10">
        <v>2070.23</v>
      </c>
      <c r="G39" s="10">
        <f t="shared" si="10"/>
        <v>2070.23</v>
      </c>
      <c r="H39" s="9">
        <f t="shared" si="8"/>
        <v>10000</v>
      </c>
    </row>
    <row r="40" spans="1:8" ht="15.75" thickBot="1">
      <c r="A40" s="16" t="s">
        <v>21</v>
      </c>
      <c r="B40" s="9">
        <v>40000</v>
      </c>
      <c r="C40" s="9">
        <f t="shared" si="6"/>
        <v>1333.3333333333333</v>
      </c>
      <c r="D40" s="9">
        <f t="shared" si="7"/>
        <v>20000</v>
      </c>
      <c r="E40" s="9">
        <f>D40</f>
        <v>20000</v>
      </c>
      <c r="F40" s="9">
        <v>4184.65</v>
      </c>
      <c r="G40" s="10">
        <f t="shared" si="10"/>
        <v>4184.65</v>
      </c>
      <c r="H40" s="9">
        <f t="shared" si="8"/>
        <v>15815.35</v>
      </c>
    </row>
    <row r="41" spans="1:8" ht="15.75" thickBot="1">
      <c r="A41" s="17"/>
      <c r="B41" s="18">
        <f aca="true" t="shared" si="11" ref="B41:H41">SUM(B28:B40)</f>
        <v>285107.01999999996</v>
      </c>
      <c r="C41" s="18">
        <f t="shared" si="11"/>
        <v>9503.567333333332</v>
      </c>
      <c r="D41" s="18">
        <f t="shared" si="11"/>
        <v>142553.50999999998</v>
      </c>
      <c r="E41" s="18">
        <f t="shared" si="11"/>
        <v>142553.50999999998</v>
      </c>
      <c r="F41" s="18">
        <f t="shared" si="11"/>
        <v>25498.9</v>
      </c>
      <c r="G41" s="18">
        <f t="shared" si="11"/>
        <v>25498.9</v>
      </c>
      <c r="H41" s="18">
        <f t="shared" si="11"/>
        <v>117054.61000000002</v>
      </c>
    </row>
    <row r="42" ht="15.75" thickTop="1"/>
  </sheetData>
  <sheetProtection/>
  <mergeCells count="3">
    <mergeCell ref="A1:H2"/>
    <mergeCell ref="A5:H5"/>
    <mergeCell ref="A6:H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usuario10</cp:lastModifiedBy>
  <cp:lastPrinted>2015-04-20T21:12:09Z</cp:lastPrinted>
  <dcterms:created xsi:type="dcterms:W3CDTF">2014-12-09T23:31:39Z</dcterms:created>
  <dcterms:modified xsi:type="dcterms:W3CDTF">2016-03-14T15:32:52Z</dcterms:modified>
  <cp:category/>
  <cp:version/>
  <cp:contentType/>
  <cp:contentStatus/>
</cp:coreProperties>
</file>